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LICITA\2019\EDITAIS\PE 0631.2019 SGPE 02733.2019 - Medalhas e troféus - SRP\Edital e Anexos\"/>
    </mc:Choice>
  </mc:AlternateContent>
  <bookViews>
    <workbookView xWindow="0" yWindow="0" windowWidth="19200" windowHeight="12180" tabRatio="711"/>
  </bookViews>
  <sheets>
    <sheet name="Anexo II" sheetId="88" r:id="rId1"/>
  </sheets>
  <definedNames>
    <definedName name="diasuteis" localSheetId="0">#REF!</definedName>
    <definedName name="diasuteis">#REF!</definedName>
    <definedName name="Ferias" localSheetId="0">#REF!</definedName>
    <definedName name="Ferias">#REF!</definedName>
    <definedName name="RD" localSheetId="0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T19" i="88" l="1"/>
  <c r="V19" i="88" s="1"/>
  <c r="W19" i="88" s="1"/>
  <c r="T20" i="88" l="1"/>
  <c r="V20" i="88" s="1"/>
  <c r="W20" i="88" s="1"/>
  <c r="T21" i="88"/>
  <c r="V21" i="88" s="1"/>
  <c r="T12" i="88" l="1"/>
  <c r="V12" i="88" s="1"/>
  <c r="T13" i="88"/>
  <c r="V13" i="88" s="1"/>
  <c r="T14" i="88"/>
  <c r="V14" i="88" s="1"/>
  <c r="T15" i="88"/>
  <c r="V15" i="88" s="1"/>
  <c r="T16" i="88"/>
  <c r="V16" i="88" s="1"/>
  <c r="T17" i="88"/>
  <c r="V17" i="88" s="1"/>
  <c r="T18" i="88"/>
  <c r="V18" i="88" s="1"/>
  <c r="T3" i="88"/>
  <c r="V3" i="88" s="1"/>
  <c r="T4" i="88"/>
  <c r="V4" i="88" s="1"/>
  <c r="T5" i="88"/>
  <c r="V5" i="88" s="1"/>
  <c r="T6" i="88"/>
  <c r="V6" i="88" s="1"/>
  <c r="T7" i="88"/>
  <c r="V7" i="88" s="1"/>
  <c r="T8" i="88"/>
  <c r="V8" i="88" s="1"/>
  <c r="T9" i="88"/>
  <c r="V9" i="88" s="1"/>
  <c r="T10" i="88"/>
  <c r="V10" i="88" s="1"/>
  <c r="W9" i="88" s="1"/>
  <c r="T11" i="88"/>
  <c r="V11" i="88" s="1"/>
  <c r="W11" i="88" s="1"/>
  <c r="W12" i="88" l="1"/>
  <c r="W3" i="88"/>
  <c r="W22" i="88" l="1"/>
</calcChain>
</file>

<file path=xl/sharedStrings.xml><?xml version="1.0" encoding="utf-8"?>
<sst xmlns="http://schemas.openxmlformats.org/spreadsheetml/2006/main" count="82" uniqueCount="54">
  <si>
    <t>LOTE</t>
  </si>
  <si>
    <t>ITEM</t>
  </si>
  <si>
    <t>PRODUTO - CARACTERÍSTICAS MÍNIMAS</t>
  </si>
  <si>
    <t>UNIDADE</t>
  </si>
  <si>
    <t>ELEMENTO</t>
  </si>
  <si>
    <t>Medalha - Pequena (6 cm de diâmetro) - ouro</t>
  </si>
  <si>
    <t>Medalha - Pequena (6 cm de diâmetro) - prata</t>
  </si>
  <si>
    <t>Medalha - Pequena (6 cm de diâmetro) - bronze</t>
  </si>
  <si>
    <t>Medalha - Média (8 cm de diâmetro) - ouro</t>
  </si>
  <si>
    <t>Medalha - Média (8 cm de diâmetro) - prata</t>
  </si>
  <si>
    <t>Medalha - Média (8 cm de diâmetro) - bronze</t>
  </si>
  <si>
    <t>339031.04</t>
  </si>
  <si>
    <t>Peça</t>
  </si>
  <si>
    <t>CESFI</t>
  </si>
  <si>
    <t>CEPLAN</t>
  </si>
  <si>
    <t>CAV</t>
  </si>
  <si>
    <t>CERES</t>
  </si>
  <si>
    <t>FAED</t>
  </si>
  <si>
    <t>CEO</t>
  </si>
  <si>
    <t>CCT</t>
  </si>
  <si>
    <t>CEAD</t>
  </si>
  <si>
    <t>CEFID</t>
  </si>
  <si>
    <t>CEART</t>
  </si>
  <si>
    <t>ESAG</t>
  </si>
  <si>
    <t>CEAVI</t>
  </si>
  <si>
    <t>Troféus - Campeão - 25 cm (grande)</t>
  </si>
  <si>
    <t>Total</t>
  </si>
  <si>
    <t>Troféus - Campeão - 20 cm (médio )</t>
  </si>
  <si>
    <t>PREÇO LOTE TOTAL</t>
  </si>
  <si>
    <t>PROEX</t>
  </si>
  <si>
    <t>PREÇO MÁXIMO UNITÁRIO</t>
  </si>
  <si>
    <t>PREÇO MÁXIMO TOTAL</t>
  </si>
  <si>
    <t>339031.05</t>
  </si>
  <si>
    <t>339031.06</t>
  </si>
  <si>
    <t>339031.07</t>
  </si>
  <si>
    <t>339031.08</t>
  </si>
  <si>
    <t>339031.09</t>
  </si>
  <si>
    <t>339031.10</t>
  </si>
  <si>
    <t>339031.11</t>
  </si>
  <si>
    <t>339031.12</t>
  </si>
  <si>
    <t>Troféus ALUMNI</t>
  </si>
  <si>
    <t>PROEN</t>
  </si>
  <si>
    <t>Troféus Destaque Esportivo</t>
  </si>
  <si>
    <t>Troféus Desafio das Atléticas - Campeão</t>
  </si>
  <si>
    <t>Troféus Desafio das Atléticas - Vice-Campeão</t>
  </si>
  <si>
    <t>Troféus Desafio das Atléticas - Terceiro Lugar</t>
  </si>
  <si>
    <t xml:space="preserve">Troféus  Campeão Geral JIUDESC </t>
  </si>
  <si>
    <t xml:space="preserve">Troféus  Vice-Campeão Geral JIUDESC </t>
  </si>
  <si>
    <t xml:space="preserve">Troféus  Terceiro Lugar Geral JIUDESC </t>
  </si>
  <si>
    <t>Placa de Homenagem (17 x 27 cm)</t>
  </si>
  <si>
    <t>Placa de Inauguração (45 x 65 cm)</t>
  </si>
  <si>
    <t>339039.24</t>
  </si>
  <si>
    <t>Troféu Campeão Semana de Calouros Udesc Ibirama</t>
  </si>
  <si>
    <t>ANEXO II - QUADRO DE QUANTITATIVOS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</si>
</sst>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-* #,##0.00\ &quot;€&quot;_-;\-* #,##0.00\ &quot;€&quot;_-;_-* &quot;-&quot;??\ &quot;€&quot;_-;_-@_-"/>
    <numFmt numFmtId="166" formatCode="_(* #,##0.00_);_(* \(#,##0.00\);_(* \-??_);_(@_)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35"/>
      <name val="Calibri"/>
      <family val="2"/>
      <scheme val="minor"/>
    </font>
    <font>
      <b/>
      <sz val="2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165" fontId="3" fillId="0" borderId="0" applyFont="0" applyFill="0" applyBorder="0" applyAlignment="0" applyProtection="0"/>
    <xf numFmtId="0" fontId="4" fillId="0" borderId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0" fontId="5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ill="0" applyBorder="0" applyAlignment="0" applyProtection="0"/>
    <xf numFmtId="166" fontId="3" fillId="0" borderId="0" applyFill="0" applyBorder="0" applyAlignment="0" applyProtection="0"/>
  </cellStyleXfs>
  <cellXfs count="82">
    <xf numFmtId="0" fontId="0" fillId="0" borderId="0" xfId="0"/>
    <xf numFmtId="0" fontId="6" fillId="0" borderId="0" xfId="8" applyFont="1"/>
    <xf numFmtId="0" fontId="6" fillId="0" borderId="0" xfId="8" applyFont="1" applyFill="1" applyAlignment="1">
      <alignment vertical="center"/>
    </xf>
    <xf numFmtId="0" fontId="7" fillId="0" borderId="0" xfId="8" applyFont="1" applyFill="1" applyAlignment="1">
      <alignment horizontal="center" vertical="center" wrapText="1"/>
    </xf>
    <xf numFmtId="4" fontId="7" fillId="0" borderId="0" xfId="8" applyNumberFormat="1" applyFont="1" applyFill="1" applyAlignment="1">
      <alignment horizontal="center" vertical="center"/>
    </xf>
    <xf numFmtId="0" fontId="7" fillId="0" borderId="0" xfId="8" applyFont="1" applyFill="1" applyAlignment="1">
      <alignment horizontal="center" vertical="center"/>
    </xf>
    <xf numFmtId="4" fontId="7" fillId="0" borderId="0" xfId="8" applyNumberFormat="1" applyFont="1" applyFill="1" applyAlignment="1">
      <alignment vertical="center"/>
    </xf>
    <xf numFmtId="0" fontId="10" fillId="0" borderId="0" xfId="8" applyFont="1" applyFill="1" applyAlignment="1" applyProtection="1">
      <protection locked="0"/>
    </xf>
    <xf numFmtId="0" fontId="10" fillId="0" borderId="0" xfId="8" applyFont="1"/>
    <xf numFmtId="165" fontId="8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11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/>
    </xf>
    <xf numFmtId="0" fontId="12" fillId="2" borderId="1" xfId="1" applyNumberFormat="1" applyFont="1" applyFill="1" applyBorder="1" applyAlignment="1">
      <alignment horizontal="center" vertical="center"/>
    </xf>
    <xf numFmtId="0" fontId="12" fillId="2" borderId="1" xfId="1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>
      <alignment horizontal="center" vertical="center"/>
    </xf>
    <xf numFmtId="43" fontId="6" fillId="2" borderId="1" xfId="8" applyNumberFormat="1" applyFont="1" applyFill="1" applyBorder="1" applyAlignment="1">
      <alignment vertical="center"/>
    </xf>
    <xf numFmtId="0" fontId="7" fillId="2" borderId="1" xfId="8" applyNumberFormat="1" applyFont="1" applyFill="1" applyBorder="1" applyAlignment="1">
      <alignment horizontal="center" vertical="center"/>
    </xf>
    <xf numFmtId="0" fontId="6" fillId="2" borderId="1" xfId="8" applyFont="1" applyFill="1" applyBorder="1" applyAlignment="1">
      <alignment horizontal="center" vertical="center"/>
    </xf>
    <xf numFmtId="4" fontId="6" fillId="2" borderId="1" xfId="8" applyNumberFormat="1" applyFont="1" applyFill="1" applyBorder="1" applyAlignment="1">
      <alignment horizontal="center" vertical="center"/>
    </xf>
    <xf numFmtId="43" fontId="6" fillId="2" borderId="1" xfId="8" applyNumberFormat="1" applyFont="1" applyFill="1" applyBorder="1" applyAlignment="1">
      <alignment horizontal="center" vertical="center"/>
    </xf>
    <xf numFmtId="0" fontId="7" fillId="0" borderId="1" xfId="8" applyFont="1" applyFill="1" applyBorder="1" applyAlignment="1" applyProtection="1">
      <alignment horizontal="center" vertical="center"/>
      <protection locked="0"/>
    </xf>
    <xf numFmtId="0" fontId="7" fillId="0" borderId="1" xfId="7" applyFont="1" applyFill="1" applyBorder="1" applyAlignment="1">
      <alignment horizontal="center" vertical="center" wrapText="1"/>
    </xf>
    <xf numFmtId="0" fontId="7" fillId="0" borderId="1" xfId="8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 applyProtection="1">
      <alignment horizontal="center" vertical="center" wrapText="1"/>
    </xf>
    <xf numFmtId="165" fontId="8" fillId="0" borderId="1" xfId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center" vertical="center" wrapText="1"/>
    </xf>
    <xf numFmtId="43" fontId="6" fillId="0" borderId="3" xfId="8" applyNumberFormat="1" applyFont="1" applyFill="1" applyBorder="1" applyAlignment="1">
      <alignment horizontal="center" vertical="center"/>
    </xf>
    <xf numFmtId="0" fontId="6" fillId="0" borderId="0" xfId="8" applyFont="1" applyFill="1"/>
    <xf numFmtId="0" fontId="12" fillId="0" borderId="1" xfId="1" applyNumberFormat="1" applyFont="1" applyFill="1" applyBorder="1" applyAlignment="1">
      <alignment horizontal="center" vertical="center"/>
    </xf>
    <xf numFmtId="0" fontId="12" fillId="0" borderId="1" xfId="1" applyNumberFormat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/>
    </xf>
    <xf numFmtId="43" fontId="6" fillId="0" borderId="2" xfId="8" applyNumberFormat="1" applyFont="1" applyFill="1" applyBorder="1" applyAlignment="1">
      <alignment horizontal="center" vertical="center"/>
    </xf>
    <xf numFmtId="43" fontId="6" fillId="0" borderId="6" xfId="8" applyNumberFormat="1" applyFont="1" applyFill="1" applyBorder="1" applyAlignment="1">
      <alignment horizontal="center" vertical="center"/>
    </xf>
    <xf numFmtId="165" fontId="8" fillId="0" borderId="3" xfId="1" applyFont="1" applyFill="1" applyBorder="1" applyAlignment="1">
      <alignment horizontal="center" vertical="center" wrapText="1"/>
    </xf>
    <xf numFmtId="0" fontId="12" fillId="0" borderId="3" xfId="1" applyNumberFormat="1" applyFont="1" applyFill="1" applyBorder="1" applyAlignment="1">
      <alignment horizontal="center" vertical="center"/>
    </xf>
    <xf numFmtId="0" fontId="1" fillId="0" borderId="3" xfId="1" applyNumberFormat="1" applyFont="1" applyFill="1" applyBorder="1" applyAlignment="1">
      <alignment horizontal="center" vertical="center"/>
    </xf>
    <xf numFmtId="0" fontId="12" fillId="0" borderId="3" xfId="1" applyNumberFormat="1" applyFont="1" applyFill="1" applyBorder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center" vertical="center"/>
    </xf>
    <xf numFmtId="0" fontId="11" fillId="0" borderId="3" xfId="1" applyNumberFormat="1" applyFont="1" applyFill="1" applyBorder="1" applyAlignment="1">
      <alignment horizontal="center" vertical="center" wrapText="1"/>
    </xf>
    <xf numFmtId="41" fontId="6" fillId="0" borderId="1" xfId="0" applyNumberFormat="1" applyFont="1" applyFill="1" applyBorder="1" applyAlignment="1">
      <alignment horizontal="center" vertical="center"/>
    </xf>
    <xf numFmtId="43" fontId="6" fillId="2" borderId="5" xfId="8" applyNumberFormat="1" applyFont="1" applyFill="1" applyBorder="1" applyAlignment="1">
      <alignment horizontal="center" vertical="center"/>
    </xf>
    <xf numFmtId="43" fontId="6" fillId="0" borderId="1" xfId="8" applyNumberFormat="1" applyFont="1" applyFill="1" applyBorder="1" applyAlignment="1">
      <alignment horizontal="center" vertical="center"/>
    </xf>
    <xf numFmtId="0" fontId="6" fillId="0" borderId="1" xfId="8" applyFont="1" applyFill="1" applyBorder="1" applyAlignment="1">
      <alignment horizontal="center" vertical="center"/>
    </xf>
    <xf numFmtId="0" fontId="9" fillId="2" borderId="1" xfId="8" applyNumberFormat="1" applyFont="1" applyFill="1" applyBorder="1" applyAlignment="1">
      <alignment horizontal="center" vertical="center" wrapText="1"/>
    </xf>
    <xf numFmtId="0" fontId="9" fillId="0" borderId="1" xfId="8" applyNumberFormat="1" applyFont="1" applyFill="1" applyBorder="1" applyAlignment="1">
      <alignment horizontal="center" vertical="center" wrapText="1"/>
    </xf>
    <xf numFmtId="43" fontId="6" fillId="0" borderId="1" xfId="8" applyNumberFormat="1" applyFont="1" applyFill="1" applyBorder="1" applyAlignment="1">
      <alignment vertical="center"/>
    </xf>
    <xf numFmtId="0" fontId="9" fillId="0" borderId="3" xfId="8" applyNumberFormat="1" applyFont="1" applyFill="1" applyBorder="1" applyAlignment="1">
      <alignment horizontal="center" vertical="center" wrapText="1"/>
    </xf>
    <xf numFmtId="0" fontId="10" fillId="2" borderId="1" xfId="8" applyFont="1" applyFill="1" applyBorder="1" applyAlignment="1" applyProtection="1">
      <alignment vertical="center"/>
      <protection locked="0"/>
    </xf>
    <xf numFmtId="0" fontId="10" fillId="2" borderId="1" xfId="8" applyFont="1" applyFill="1" applyBorder="1" applyAlignment="1">
      <alignment vertical="center"/>
    </xf>
    <xf numFmtId="0" fontId="10" fillId="2" borderId="1" xfId="8" applyFont="1" applyFill="1" applyBorder="1" applyAlignment="1">
      <alignment horizontal="center" vertical="center"/>
    </xf>
    <xf numFmtId="0" fontId="10" fillId="0" borderId="1" xfId="8" applyFont="1" applyFill="1" applyBorder="1" applyAlignment="1" applyProtection="1">
      <alignment vertical="center"/>
      <protection locked="0"/>
    </xf>
    <xf numFmtId="0" fontId="10" fillId="0" borderId="1" xfId="8" applyFont="1" applyFill="1" applyBorder="1" applyAlignment="1">
      <alignment vertical="center"/>
    </xf>
    <xf numFmtId="0" fontId="10" fillId="0" borderId="1" xfId="8" applyFont="1" applyFill="1" applyBorder="1" applyAlignment="1">
      <alignment horizontal="center" vertical="center"/>
    </xf>
    <xf numFmtId="0" fontId="10" fillId="0" borderId="0" xfId="8" applyFont="1" applyFill="1" applyAlignment="1" applyProtection="1">
      <alignment vertical="center"/>
      <protection locked="0"/>
    </xf>
    <xf numFmtId="0" fontId="10" fillId="0" borderId="0" xfId="8" applyFont="1" applyAlignment="1">
      <alignment vertical="center"/>
    </xf>
    <xf numFmtId="0" fontId="6" fillId="0" borderId="0" xfId="8" applyFont="1" applyAlignment="1">
      <alignment vertical="center"/>
    </xf>
    <xf numFmtId="0" fontId="7" fillId="0" borderId="2" xfId="8" applyFont="1" applyBorder="1" applyAlignment="1">
      <alignment vertical="center"/>
    </xf>
    <xf numFmtId="43" fontId="7" fillId="0" borderId="2" xfId="8" applyNumberFormat="1" applyFont="1" applyBorder="1" applyAlignment="1">
      <alignment vertical="center"/>
    </xf>
    <xf numFmtId="0" fontId="15" fillId="2" borderId="1" xfId="8" applyFont="1" applyFill="1" applyBorder="1" applyAlignment="1">
      <alignment horizontal="center" vertical="center" wrapText="1"/>
    </xf>
    <xf numFmtId="0" fontId="15" fillId="0" borderId="1" xfId="8" applyFont="1" applyFill="1" applyBorder="1" applyAlignment="1">
      <alignment horizontal="center" vertical="center" wrapText="1"/>
    </xf>
    <xf numFmtId="0" fontId="15" fillId="2" borderId="1" xfId="8" applyFont="1" applyFill="1" applyBorder="1" applyAlignment="1">
      <alignment horizontal="center" vertical="center" wrapText="1"/>
    </xf>
    <xf numFmtId="0" fontId="15" fillId="0" borderId="3" xfId="8" applyFont="1" applyFill="1" applyBorder="1" applyAlignment="1">
      <alignment horizontal="center" vertical="center" wrapText="1"/>
    </xf>
    <xf numFmtId="0" fontId="15" fillId="0" borderId="6" xfId="8" applyFont="1" applyFill="1" applyBorder="1" applyAlignment="1">
      <alignment horizontal="center" vertical="center" wrapText="1"/>
    </xf>
    <xf numFmtId="0" fontId="15" fillId="0" borderId="2" xfId="8" applyFont="1" applyFill="1" applyBorder="1" applyAlignment="1">
      <alignment horizontal="center" vertical="center" wrapText="1"/>
    </xf>
    <xf numFmtId="0" fontId="15" fillId="2" borderId="4" xfId="8" applyFont="1" applyFill="1" applyBorder="1" applyAlignment="1">
      <alignment horizontal="center" vertical="center" wrapText="1"/>
    </xf>
    <xf numFmtId="0" fontId="14" fillId="3" borderId="1" xfId="7" applyNumberFormat="1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left" vertical="center"/>
    </xf>
    <xf numFmtId="0" fontId="8" fillId="0" borderId="1" xfId="8" applyFont="1" applyFill="1" applyBorder="1" applyAlignment="1">
      <alignment horizontal="left" vertical="center" wrapText="1"/>
    </xf>
    <xf numFmtId="0" fontId="8" fillId="2" borderId="1" xfId="8" applyFont="1" applyFill="1" applyBorder="1" applyAlignment="1">
      <alignment horizontal="left" vertical="center" wrapText="1"/>
    </xf>
    <xf numFmtId="0" fontId="8" fillId="0" borderId="3" xfId="8" applyFont="1" applyFill="1" applyBorder="1" applyAlignment="1">
      <alignment horizontal="left" vertical="center" wrapText="1"/>
    </xf>
    <xf numFmtId="0" fontId="6" fillId="2" borderId="1" xfId="8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41" fontId="6" fillId="0" borderId="1" xfId="0" applyNumberFormat="1" applyFont="1" applyFill="1" applyBorder="1" applyAlignment="1">
      <alignment horizontal="center" wrapText="1"/>
    </xf>
    <xf numFmtId="0" fontId="6" fillId="0" borderId="1" xfId="8" applyFont="1" applyFill="1" applyBorder="1" applyAlignment="1">
      <alignment horizontal="center" vertical="center" wrapText="1"/>
    </xf>
    <xf numFmtId="0" fontId="6" fillId="2" borderId="1" xfId="8" applyFont="1" applyFill="1" applyBorder="1" applyAlignment="1">
      <alignment horizontal="center" vertical="center" wrapText="1"/>
    </xf>
    <xf numFmtId="0" fontId="6" fillId="0" borderId="3" xfId="8" applyFont="1" applyFill="1" applyBorder="1" applyAlignment="1">
      <alignment horizontal="center" vertical="center" wrapText="1"/>
    </xf>
  </cellXfs>
  <cellStyles count="11">
    <cellStyle name="Moeda" xfId="1" builtinId="4"/>
    <cellStyle name="Moeda 2" xfId="6"/>
    <cellStyle name="Normal" xfId="0" builtinId="0"/>
    <cellStyle name="Normal 2" xfId="2"/>
    <cellStyle name="Normal 2 2" xfId="8"/>
    <cellStyle name="Normal 3" xfId="7"/>
    <cellStyle name="Separador de milhares 2" xfId="3"/>
    <cellStyle name="Separador de milhares 2 2" xfId="9"/>
    <cellStyle name="Separador de milhares 3" xfId="4"/>
    <cellStyle name="Separador de milhares 3 2" xfId="10"/>
    <cellStyle name="Título 5" xf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33337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showGridLines="0" tabSelected="1" zoomScale="90" zoomScaleNormal="90" workbookViewId="0">
      <selection activeCell="H18" sqref="H18"/>
    </sheetView>
  </sheetViews>
  <sheetFormatPr defaultColWidth="9.7109375" defaultRowHeight="15.75" x14ac:dyDescent="0.25"/>
  <cols>
    <col min="1" max="1" width="5.42578125" style="3" bestFit="1" customWidth="1"/>
    <col min="2" max="2" width="5.42578125" style="4" bestFit="1" customWidth="1"/>
    <col min="3" max="3" width="48" style="5" bestFit="1" customWidth="1"/>
    <col min="4" max="4" width="11.7109375" style="5" bestFit="1" customWidth="1"/>
    <col min="5" max="5" width="10.42578125" style="6" customWidth="1"/>
    <col min="6" max="6" width="5.7109375" style="7" bestFit="1" customWidth="1"/>
    <col min="7" max="7" width="7.85546875" style="8" bestFit="1" customWidth="1"/>
    <col min="8" max="8" width="4.7109375" style="8" bestFit="1" customWidth="1"/>
    <col min="9" max="9" width="6.28515625" style="8" bestFit="1" customWidth="1"/>
    <col min="10" max="10" width="5.5703125" style="8" bestFit="1" customWidth="1"/>
    <col min="11" max="11" width="6.5703125" style="8" bestFit="1" customWidth="1"/>
    <col min="12" max="12" width="4.5703125" style="8" bestFit="1" customWidth="1"/>
    <col min="13" max="13" width="4.28515625" style="8" bestFit="1" customWidth="1"/>
    <col min="14" max="14" width="5.7109375" style="8" bestFit="1" customWidth="1"/>
    <col min="15" max="15" width="6" style="8" bestFit="1" customWidth="1"/>
    <col min="16" max="16" width="6.28515625" style="8" bestFit="1" customWidth="1"/>
    <col min="17" max="17" width="5.7109375" style="8" bestFit="1" customWidth="1"/>
    <col min="18" max="18" width="6.85546875" style="8" bestFit="1" customWidth="1"/>
    <col min="19" max="19" width="6.85546875" style="8" customWidth="1"/>
    <col min="20" max="20" width="7.7109375" style="1" customWidth="1"/>
    <col min="21" max="21" width="14.7109375" style="1" customWidth="1"/>
    <col min="22" max="22" width="16.42578125" style="1" customWidth="1"/>
    <col min="23" max="23" width="14.42578125" style="1" customWidth="1"/>
    <col min="24" max="16384" width="9.7109375" style="1"/>
  </cols>
  <sheetData>
    <row r="1" spans="1:23" ht="45.75" x14ac:dyDescent="0.25">
      <c r="A1" s="71" t="s">
        <v>53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</row>
    <row r="2" spans="1:23" s="2" customFormat="1" ht="45" x14ac:dyDescent="0.2">
      <c r="A2" s="23" t="s">
        <v>0</v>
      </c>
      <c r="B2" s="24" t="s">
        <v>1</v>
      </c>
      <c r="C2" s="24" t="s">
        <v>2</v>
      </c>
      <c r="D2" s="24" t="s">
        <v>4</v>
      </c>
      <c r="E2" s="24" t="s">
        <v>3</v>
      </c>
      <c r="F2" s="25" t="s">
        <v>13</v>
      </c>
      <c r="G2" s="25" t="s">
        <v>14</v>
      </c>
      <c r="H2" s="25" t="s">
        <v>15</v>
      </c>
      <c r="I2" s="25" t="s">
        <v>16</v>
      </c>
      <c r="J2" s="25" t="s">
        <v>17</v>
      </c>
      <c r="K2" s="25" t="s">
        <v>22</v>
      </c>
      <c r="L2" s="25" t="s">
        <v>18</v>
      </c>
      <c r="M2" s="25" t="s">
        <v>19</v>
      </c>
      <c r="N2" s="25" t="s">
        <v>20</v>
      </c>
      <c r="O2" s="25" t="s">
        <v>21</v>
      </c>
      <c r="P2" s="25" t="s">
        <v>24</v>
      </c>
      <c r="Q2" s="25" t="s">
        <v>23</v>
      </c>
      <c r="R2" s="25" t="s">
        <v>29</v>
      </c>
      <c r="S2" s="25" t="s">
        <v>41</v>
      </c>
      <c r="T2" s="25" t="s">
        <v>26</v>
      </c>
      <c r="U2" s="26" t="s">
        <v>30</v>
      </c>
      <c r="V2" s="26" t="s">
        <v>31</v>
      </c>
      <c r="W2" s="26" t="s">
        <v>28</v>
      </c>
    </row>
    <row r="3" spans="1:23" ht="15" x14ac:dyDescent="0.25">
      <c r="A3" s="64">
        <v>1</v>
      </c>
      <c r="B3" s="49">
        <v>1</v>
      </c>
      <c r="C3" s="72" t="s">
        <v>5</v>
      </c>
      <c r="D3" s="20" t="s">
        <v>11</v>
      </c>
      <c r="E3" s="9" t="s">
        <v>12</v>
      </c>
      <c r="F3" s="13">
        <v>24</v>
      </c>
      <c r="G3" s="10"/>
      <c r="H3" s="13">
        <v>120</v>
      </c>
      <c r="I3" s="10"/>
      <c r="J3" s="10"/>
      <c r="K3" s="10"/>
      <c r="L3" s="10">
        <v>80</v>
      </c>
      <c r="M3" s="10">
        <v>150</v>
      </c>
      <c r="N3" s="10"/>
      <c r="O3" s="10"/>
      <c r="P3" s="13"/>
      <c r="Q3" s="10"/>
      <c r="R3" s="10">
        <v>400</v>
      </c>
      <c r="S3" s="10"/>
      <c r="T3" s="11">
        <f t="shared" ref="T3:T10" si="0">SUM(F3:S3)</f>
        <v>774</v>
      </c>
      <c r="U3" s="18">
        <v>4.1133333333333342</v>
      </c>
      <c r="V3" s="18">
        <f>U3*T3</f>
        <v>3183.7200000000007</v>
      </c>
      <c r="W3" s="22">
        <f>SUM(V3:V8)</f>
        <v>20429.443333333336</v>
      </c>
    </row>
    <row r="4" spans="1:23" ht="15" x14ac:dyDescent="0.25">
      <c r="A4" s="64"/>
      <c r="B4" s="49">
        <v>2</v>
      </c>
      <c r="C4" s="72" t="s">
        <v>6</v>
      </c>
      <c r="D4" s="20" t="s">
        <v>11</v>
      </c>
      <c r="E4" s="9" t="s">
        <v>12</v>
      </c>
      <c r="F4" s="13">
        <v>24</v>
      </c>
      <c r="G4" s="10"/>
      <c r="H4" s="13">
        <v>120</v>
      </c>
      <c r="I4" s="10"/>
      <c r="J4" s="10"/>
      <c r="K4" s="10"/>
      <c r="L4" s="10">
        <v>80</v>
      </c>
      <c r="M4" s="10">
        <v>150</v>
      </c>
      <c r="N4" s="10"/>
      <c r="O4" s="10"/>
      <c r="P4" s="13"/>
      <c r="Q4" s="10"/>
      <c r="R4" s="10">
        <v>400</v>
      </c>
      <c r="S4" s="10"/>
      <c r="T4" s="11">
        <f t="shared" si="0"/>
        <v>774</v>
      </c>
      <c r="U4" s="18">
        <v>4.1133333333333342</v>
      </c>
      <c r="V4" s="18">
        <f>U4*T4</f>
        <v>3183.7200000000007</v>
      </c>
      <c r="W4" s="22"/>
    </row>
    <row r="5" spans="1:23" ht="15" x14ac:dyDescent="0.25">
      <c r="A5" s="64"/>
      <c r="B5" s="49">
        <v>3</v>
      </c>
      <c r="C5" s="72" t="s">
        <v>7</v>
      </c>
      <c r="D5" s="20" t="s">
        <v>11</v>
      </c>
      <c r="E5" s="9" t="s">
        <v>12</v>
      </c>
      <c r="F5" s="13">
        <v>24</v>
      </c>
      <c r="G5" s="10"/>
      <c r="H5" s="13">
        <v>120</v>
      </c>
      <c r="I5" s="10"/>
      <c r="J5" s="10"/>
      <c r="K5" s="10"/>
      <c r="L5" s="10">
        <v>80</v>
      </c>
      <c r="M5" s="10">
        <v>150</v>
      </c>
      <c r="N5" s="10"/>
      <c r="O5" s="10"/>
      <c r="P5" s="13"/>
      <c r="Q5" s="10"/>
      <c r="R5" s="10">
        <v>400</v>
      </c>
      <c r="S5" s="10"/>
      <c r="T5" s="11">
        <f t="shared" si="0"/>
        <v>774</v>
      </c>
      <c r="U5" s="18">
        <v>4.1133333333333342</v>
      </c>
      <c r="V5" s="18">
        <f>U5*T5</f>
        <v>3183.7200000000007</v>
      </c>
      <c r="W5" s="22"/>
    </row>
    <row r="6" spans="1:23" ht="15" x14ac:dyDescent="0.25">
      <c r="A6" s="64"/>
      <c r="B6" s="49">
        <v>4</v>
      </c>
      <c r="C6" s="72" t="s">
        <v>8</v>
      </c>
      <c r="D6" s="20" t="s">
        <v>11</v>
      </c>
      <c r="E6" s="9" t="s">
        <v>12</v>
      </c>
      <c r="F6" s="14"/>
      <c r="G6" s="12"/>
      <c r="H6" s="14"/>
      <c r="I6" s="12"/>
      <c r="J6" s="12"/>
      <c r="K6" s="12"/>
      <c r="L6" s="12"/>
      <c r="M6" s="12">
        <v>150</v>
      </c>
      <c r="N6" s="10"/>
      <c r="O6" s="12">
        <v>50</v>
      </c>
      <c r="P6" s="14">
        <v>25</v>
      </c>
      <c r="Q6" s="12"/>
      <c r="R6" s="12">
        <v>400</v>
      </c>
      <c r="S6" s="12"/>
      <c r="T6" s="11">
        <f t="shared" si="0"/>
        <v>625</v>
      </c>
      <c r="U6" s="18">
        <v>6.163333333333334</v>
      </c>
      <c r="V6" s="18">
        <f>U6*T6</f>
        <v>3852.0833333333339</v>
      </c>
      <c r="W6" s="22"/>
    </row>
    <row r="7" spans="1:23" ht="15" x14ac:dyDescent="0.25">
      <c r="A7" s="64"/>
      <c r="B7" s="49">
        <v>5</v>
      </c>
      <c r="C7" s="72" t="s">
        <v>9</v>
      </c>
      <c r="D7" s="20" t="s">
        <v>11</v>
      </c>
      <c r="E7" s="9" t="s">
        <v>12</v>
      </c>
      <c r="F7" s="14"/>
      <c r="G7" s="12"/>
      <c r="H7" s="14"/>
      <c r="I7" s="12"/>
      <c r="J7" s="12"/>
      <c r="K7" s="12"/>
      <c r="L7" s="12"/>
      <c r="M7" s="12">
        <v>150</v>
      </c>
      <c r="N7" s="12"/>
      <c r="O7" s="12"/>
      <c r="P7" s="14">
        <v>20</v>
      </c>
      <c r="Q7" s="12"/>
      <c r="R7" s="12">
        <v>400</v>
      </c>
      <c r="S7" s="12"/>
      <c r="T7" s="11">
        <f t="shared" si="0"/>
        <v>570</v>
      </c>
      <c r="U7" s="18">
        <v>6.163333333333334</v>
      </c>
      <c r="V7" s="18">
        <f>U7*T7</f>
        <v>3513.1000000000004</v>
      </c>
      <c r="W7" s="22"/>
    </row>
    <row r="8" spans="1:23" ht="15" x14ac:dyDescent="0.25">
      <c r="A8" s="64"/>
      <c r="B8" s="49">
        <v>6</v>
      </c>
      <c r="C8" s="72" t="s">
        <v>10</v>
      </c>
      <c r="D8" s="20" t="s">
        <v>11</v>
      </c>
      <c r="E8" s="9" t="s">
        <v>12</v>
      </c>
      <c r="F8" s="14"/>
      <c r="G8" s="12"/>
      <c r="H8" s="14"/>
      <c r="I8" s="12"/>
      <c r="J8" s="12"/>
      <c r="K8" s="12"/>
      <c r="L8" s="12"/>
      <c r="M8" s="12">
        <v>150</v>
      </c>
      <c r="N8" s="12"/>
      <c r="O8" s="12"/>
      <c r="P8" s="14">
        <v>20</v>
      </c>
      <c r="Q8" s="12"/>
      <c r="R8" s="12">
        <v>400</v>
      </c>
      <c r="S8" s="12"/>
      <c r="T8" s="11">
        <f t="shared" si="0"/>
        <v>570</v>
      </c>
      <c r="U8" s="18">
        <v>6.163333333333334</v>
      </c>
      <c r="V8" s="18">
        <f>U8*T8</f>
        <v>3513.1000000000004</v>
      </c>
      <c r="W8" s="22"/>
    </row>
    <row r="9" spans="1:23" s="33" customFormat="1" ht="15" customHeight="1" x14ac:dyDescent="0.25">
      <c r="A9" s="65">
        <v>2</v>
      </c>
      <c r="B9" s="50">
        <v>7</v>
      </c>
      <c r="C9" s="73" t="s">
        <v>27</v>
      </c>
      <c r="D9" s="79" t="s">
        <v>11</v>
      </c>
      <c r="E9" s="27" t="s">
        <v>12</v>
      </c>
      <c r="F9" s="28">
        <v>4</v>
      </c>
      <c r="G9" s="29"/>
      <c r="H9" s="28">
        <v>50</v>
      </c>
      <c r="I9" s="29"/>
      <c r="J9" s="29"/>
      <c r="K9" s="29"/>
      <c r="L9" s="30">
        <v>4</v>
      </c>
      <c r="M9" s="29">
        <v>15</v>
      </c>
      <c r="N9" s="29"/>
      <c r="O9" s="29"/>
      <c r="P9" s="28"/>
      <c r="Q9" s="29"/>
      <c r="R9" s="29">
        <v>20</v>
      </c>
      <c r="S9" s="29"/>
      <c r="T9" s="31">
        <f t="shared" si="0"/>
        <v>93</v>
      </c>
      <c r="U9" s="51">
        <v>36</v>
      </c>
      <c r="V9" s="51">
        <f>U9*T9</f>
        <v>3348</v>
      </c>
      <c r="W9" s="32">
        <f>SUM(V9:V10)</f>
        <v>5922</v>
      </c>
    </row>
    <row r="10" spans="1:23" s="33" customFormat="1" ht="15" customHeight="1" x14ac:dyDescent="0.25">
      <c r="A10" s="65"/>
      <c r="B10" s="50">
        <v>8</v>
      </c>
      <c r="C10" s="73" t="s">
        <v>25</v>
      </c>
      <c r="D10" s="79" t="s">
        <v>11</v>
      </c>
      <c r="E10" s="27" t="s">
        <v>12</v>
      </c>
      <c r="F10" s="34"/>
      <c r="G10" s="34"/>
      <c r="H10" s="28">
        <v>15</v>
      </c>
      <c r="I10" s="34"/>
      <c r="J10" s="34"/>
      <c r="K10" s="34"/>
      <c r="L10" s="35">
        <v>4</v>
      </c>
      <c r="M10" s="34">
        <v>15</v>
      </c>
      <c r="N10" s="34"/>
      <c r="O10" s="34"/>
      <c r="P10" s="34"/>
      <c r="Q10" s="34"/>
      <c r="R10" s="36">
        <v>20</v>
      </c>
      <c r="S10" s="36"/>
      <c r="T10" s="31">
        <f t="shared" si="0"/>
        <v>54</v>
      </c>
      <c r="U10" s="51">
        <v>47.666666666666664</v>
      </c>
      <c r="V10" s="51">
        <f>U10*T10</f>
        <v>2574</v>
      </c>
      <c r="W10" s="37"/>
    </row>
    <row r="11" spans="1:23" ht="26.25" x14ac:dyDescent="0.25">
      <c r="A11" s="66">
        <v>3</v>
      </c>
      <c r="B11" s="49">
        <v>9</v>
      </c>
      <c r="C11" s="74" t="s">
        <v>40</v>
      </c>
      <c r="D11" s="80" t="s">
        <v>32</v>
      </c>
      <c r="E11" s="9" t="s">
        <v>12</v>
      </c>
      <c r="F11" s="15"/>
      <c r="G11" s="15"/>
      <c r="H11" s="14"/>
      <c r="I11" s="15"/>
      <c r="J11" s="15"/>
      <c r="K11" s="15"/>
      <c r="L11" s="16"/>
      <c r="M11" s="15"/>
      <c r="N11" s="15"/>
      <c r="O11" s="15"/>
      <c r="P11" s="15"/>
      <c r="Q11" s="15"/>
      <c r="R11" s="17"/>
      <c r="S11" s="17">
        <v>70</v>
      </c>
      <c r="T11" s="11">
        <f>SUM(F11:S11)</f>
        <v>70</v>
      </c>
      <c r="U11" s="18">
        <v>40</v>
      </c>
      <c r="V11" s="18">
        <f>U11*T11</f>
        <v>2800</v>
      </c>
      <c r="W11" s="18">
        <f>V11</f>
        <v>2800</v>
      </c>
    </row>
    <row r="12" spans="1:23" s="33" customFormat="1" ht="15" customHeight="1" x14ac:dyDescent="0.25">
      <c r="A12" s="67">
        <v>4</v>
      </c>
      <c r="B12" s="50">
        <v>10</v>
      </c>
      <c r="C12" s="73" t="s">
        <v>42</v>
      </c>
      <c r="D12" s="79" t="s">
        <v>33</v>
      </c>
      <c r="E12" s="27" t="s">
        <v>12</v>
      </c>
      <c r="F12" s="34"/>
      <c r="G12" s="34"/>
      <c r="H12" s="28"/>
      <c r="I12" s="34"/>
      <c r="J12" s="34"/>
      <c r="K12" s="34"/>
      <c r="L12" s="35"/>
      <c r="M12" s="34"/>
      <c r="N12" s="34"/>
      <c r="O12" s="34"/>
      <c r="P12" s="34"/>
      <c r="Q12" s="34"/>
      <c r="R12" s="36">
        <v>30</v>
      </c>
      <c r="S12" s="36"/>
      <c r="T12" s="31">
        <f t="shared" ref="T12:T21" si="1">SUM(F12:S12)</f>
        <v>30</v>
      </c>
      <c r="U12" s="51">
        <v>59</v>
      </c>
      <c r="V12" s="51">
        <f>U12*T12</f>
        <v>1770</v>
      </c>
      <c r="W12" s="32">
        <f>SUM(V12:V18)</f>
        <v>2236</v>
      </c>
    </row>
    <row r="13" spans="1:23" s="33" customFormat="1" ht="15" customHeight="1" x14ac:dyDescent="0.25">
      <c r="A13" s="68"/>
      <c r="B13" s="50">
        <v>11</v>
      </c>
      <c r="C13" s="73" t="s">
        <v>43</v>
      </c>
      <c r="D13" s="79" t="s">
        <v>34</v>
      </c>
      <c r="E13" s="27" t="s">
        <v>12</v>
      </c>
      <c r="F13" s="34"/>
      <c r="G13" s="34"/>
      <c r="H13" s="28"/>
      <c r="I13" s="34"/>
      <c r="J13" s="34"/>
      <c r="K13" s="34"/>
      <c r="L13" s="35"/>
      <c r="M13" s="34"/>
      <c r="N13" s="34"/>
      <c r="O13" s="34"/>
      <c r="P13" s="34"/>
      <c r="Q13" s="34"/>
      <c r="R13" s="36">
        <v>1</v>
      </c>
      <c r="S13" s="36"/>
      <c r="T13" s="31">
        <f t="shared" si="1"/>
        <v>1</v>
      </c>
      <c r="U13" s="51">
        <v>62.333333333333336</v>
      </c>
      <c r="V13" s="51">
        <f>U13*T13</f>
        <v>62.333333333333336</v>
      </c>
      <c r="W13" s="38"/>
    </row>
    <row r="14" spans="1:23" s="33" customFormat="1" ht="15" customHeight="1" x14ac:dyDescent="0.25">
      <c r="A14" s="68"/>
      <c r="B14" s="50">
        <v>12</v>
      </c>
      <c r="C14" s="73" t="s">
        <v>44</v>
      </c>
      <c r="D14" s="79" t="s">
        <v>35</v>
      </c>
      <c r="E14" s="27" t="s">
        <v>12</v>
      </c>
      <c r="F14" s="34"/>
      <c r="G14" s="34"/>
      <c r="H14" s="28"/>
      <c r="I14" s="34"/>
      <c r="J14" s="34"/>
      <c r="K14" s="34"/>
      <c r="L14" s="35"/>
      <c r="M14" s="34"/>
      <c r="N14" s="34"/>
      <c r="O14" s="34"/>
      <c r="P14" s="34"/>
      <c r="Q14" s="34"/>
      <c r="R14" s="36">
        <v>1</v>
      </c>
      <c r="S14" s="36"/>
      <c r="T14" s="31">
        <f t="shared" si="1"/>
        <v>1</v>
      </c>
      <c r="U14" s="51">
        <v>77.666666666666671</v>
      </c>
      <c r="V14" s="51">
        <f>U14*T14</f>
        <v>77.666666666666671</v>
      </c>
      <c r="W14" s="38"/>
    </row>
    <row r="15" spans="1:23" s="33" customFormat="1" ht="15" customHeight="1" x14ac:dyDescent="0.25">
      <c r="A15" s="68"/>
      <c r="B15" s="50">
        <v>13</v>
      </c>
      <c r="C15" s="73" t="s">
        <v>45</v>
      </c>
      <c r="D15" s="79" t="s">
        <v>36</v>
      </c>
      <c r="E15" s="27" t="s">
        <v>12</v>
      </c>
      <c r="F15" s="34"/>
      <c r="G15" s="34"/>
      <c r="H15" s="28"/>
      <c r="I15" s="34"/>
      <c r="J15" s="34"/>
      <c r="K15" s="34"/>
      <c r="L15" s="35"/>
      <c r="M15" s="34"/>
      <c r="N15" s="34"/>
      <c r="O15" s="34"/>
      <c r="P15" s="34"/>
      <c r="Q15" s="34"/>
      <c r="R15" s="36">
        <v>1</v>
      </c>
      <c r="S15" s="36"/>
      <c r="T15" s="31">
        <f t="shared" si="1"/>
        <v>1</v>
      </c>
      <c r="U15" s="51">
        <v>93</v>
      </c>
      <c r="V15" s="51">
        <f>U15*T15</f>
        <v>93</v>
      </c>
      <c r="W15" s="38"/>
    </row>
    <row r="16" spans="1:23" s="33" customFormat="1" ht="15" customHeight="1" x14ac:dyDescent="0.25">
      <c r="A16" s="68"/>
      <c r="B16" s="50">
        <v>14</v>
      </c>
      <c r="C16" s="73" t="s">
        <v>46</v>
      </c>
      <c r="D16" s="79" t="s">
        <v>37</v>
      </c>
      <c r="E16" s="27" t="s">
        <v>12</v>
      </c>
      <c r="F16" s="34"/>
      <c r="G16" s="34"/>
      <c r="H16" s="28"/>
      <c r="I16" s="34"/>
      <c r="J16" s="34"/>
      <c r="K16" s="34"/>
      <c r="L16" s="35"/>
      <c r="M16" s="34"/>
      <c r="N16" s="34"/>
      <c r="O16" s="34"/>
      <c r="P16" s="34"/>
      <c r="Q16" s="34"/>
      <c r="R16" s="36">
        <v>1</v>
      </c>
      <c r="S16" s="36"/>
      <c r="T16" s="31">
        <f t="shared" si="1"/>
        <v>1</v>
      </c>
      <c r="U16" s="51">
        <v>93</v>
      </c>
      <c r="V16" s="51">
        <f>U16*T16</f>
        <v>93</v>
      </c>
      <c r="W16" s="38"/>
    </row>
    <row r="17" spans="1:23" s="33" customFormat="1" ht="15" customHeight="1" x14ac:dyDescent="0.25">
      <c r="A17" s="68"/>
      <c r="B17" s="50">
        <v>15</v>
      </c>
      <c r="C17" s="73" t="s">
        <v>47</v>
      </c>
      <c r="D17" s="79" t="s">
        <v>38</v>
      </c>
      <c r="E17" s="27" t="s">
        <v>12</v>
      </c>
      <c r="F17" s="34"/>
      <c r="G17" s="34"/>
      <c r="H17" s="28"/>
      <c r="I17" s="34"/>
      <c r="J17" s="34"/>
      <c r="K17" s="34"/>
      <c r="L17" s="35"/>
      <c r="M17" s="34"/>
      <c r="N17" s="34"/>
      <c r="O17" s="34"/>
      <c r="P17" s="34"/>
      <c r="Q17" s="34"/>
      <c r="R17" s="36">
        <v>1</v>
      </c>
      <c r="S17" s="36"/>
      <c r="T17" s="31">
        <f t="shared" si="1"/>
        <v>1</v>
      </c>
      <c r="U17" s="51">
        <v>77.666666666666671</v>
      </c>
      <c r="V17" s="51">
        <f>U17*T17</f>
        <v>77.666666666666671</v>
      </c>
      <c r="W17" s="38"/>
    </row>
    <row r="18" spans="1:23" s="33" customFormat="1" ht="15" customHeight="1" x14ac:dyDescent="0.25">
      <c r="A18" s="69"/>
      <c r="B18" s="52">
        <v>16</v>
      </c>
      <c r="C18" s="75" t="s">
        <v>48</v>
      </c>
      <c r="D18" s="81" t="s">
        <v>39</v>
      </c>
      <c r="E18" s="39" t="s">
        <v>12</v>
      </c>
      <c r="F18" s="40"/>
      <c r="G18" s="40"/>
      <c r="H18" s="41"/>
      <c r="I18" s="40"/>
      <c r="J18" s="40"/>
      <c r="K18" s="40"/>
      <c r="L18" s="42"/>
      <c r="M18" s="40"/>
      <c r="N18" s="40"/>
      <c r="O18" s="40"/>
      <c r="P18" s="40"/>
      <c r="Q18" s="40"/>
      <c r="R18" s="43">
        <v>1</v>
      </c>
      <c r="S18" s="43"/>
      <c r="T18" s="44">
        <f t="shared" si="1"/>
        <v>1</v>
      </c>
      <c r="U18" s="51">
        <v>62.333333333333336</v>
      </c>
      <c r="V18" s="51">
        <f>U18*T18</f>
        <v>62.333333333333336</v>
      </c>
      <c r="W18" s="37"/>
    </row>
    <row r="19" spans="1:23" ht="26.25" x14ac:dyDescent="0.25">
      <c r="A19" s="70">
        <v>5</v>
      </c>
      <c r="B19" s="19">
        <v>17</v>
      </c>
      <c r="C19" s="76" t="s">
        <v>52</v>
      </c>
      <c r="D19" s="80" t="s">
        <v>37</v>
      </c>
      <c r="E19" s="21" t="s">
        <v>12</v>
      </c>
      <c r="F19" s="53"/>
      <c r="G19" s="54"/>
      <c r="H19" s="54"/>
      <c r="I19" s="54"/>
      <c r="J19" s="54"/>
      <c r="K19" s="54"/>
      <c r="L19" s="54"/>
      <c r="M19" s="54"/>
      <c r="N19" s="54"/>
      <c r="O19" s="54"/>
      <c r="P19" s="55">
        <v>3</v>
      </c>
      <c r="Q19" s="54"/>
      <c r="R19" s="54"/>
      <c r="S19" s="54"/>
      <c r="T19" s="11">
        <f t="shared" ref="T19" si="2">SUM(F19:S19)</f>
        <v>3</v>
      </c>
      <c r="U19" s="18">
        <v>93</v>
      </c>
      <c r="V19" s="18">
        <f>U19*T19</f>
        <v>279</v>
      </c>
      <c r="W19" s="46">
        <f>V19</f>
        <v>279</v>
      </c>
    </row>
    <row r="20" spans="1:23" s="33" customFormat="1" x14ac:dyDescent="0.25">
      <c r="A20" s="65">
        <v>6</v>
      </c>
      <c r="B20" s="50">
        <v>18</v>
      </c>
      <c r="C20" s="77" t="s">
        <v>49</v>
      </c>
      <c r="D20" s="78" t="s">
        <v>11</v>
      </c>
      <c r="E20" s="27" t="s">
        <v>12</v>
      </c>
      <c r="F20" s="56">
        <v>5</v>
      </c>
      <c r="G20" s="57"/>
      <c r="H20" s="57">
        <v>20</v>
      </c>
      <c r="I20" s="57">
        <v>5</v>
      </c>
      <c r="J20" s="57"/>
      <c r="K20" s="57">
        <v>19</v>
      </c>
      <c r="L20" s="57"/>
      <c r="M20" s="57">
        <v>70</v>
      </c>
      <c r="N20" s="57">
        <v>20</v>
      </c>
      <c r="O20" s="57">
        <v>25</v>
      </c>
      <c r="P20" s="57"/>
      <c r="Q20" s="57">
        <v>30</v>
      </c>
      <c r="R20" s="57">
        <v>100</v>
      </c>
      <c r="S20" s="57">
        <v>15</v>
      </c>
      <c r="T20" s="31">
        <f t="shared" si="1"/>
        <v>309</v>
      </c>
      <c r="U20" s="51">
        <v>125</v>
      </c>
      <c r="V20" s="51">
        <f>U20*T20</f>
        <v>38625</v>
      </c>
      <c r="W20" s="47">
        <f>SUM(V20:V21)</f>
        <v>53625</v>
      </c>
    </row>
    <row r="21" spans="1:23" s="33" customFormat="1" x14ac:dyDescent="0.25">
      <c r="A21" s="65"/>
      <c r="B21" s="50">
        <v>19</v>
      </c>
      <c r="C21" s="77" t="s">
        <v>50</v>
      </c>
      <c r="D21" s="45" t="s">
        <v>51</v>
      </c>
      <c r="E21" s="27" t="s">
        <v>12</v>
      </c>
      <c r="F21" s="56">
        <v>4</v>
      </c>
      <c r="G21" s="57"/>
      <c r="H21" s="57">
        <v>2</v>
      </c>
      <c r="I21" s="57">
        <v>3</v>
      </c>
      <c r="J21" s="57"/>
      <c r="K21" s="57">
        <v>5</v>
      </c>
      <c r="L21" s="57"/>
      <c r="M21" s="57">
        <v>3</v>
      </c>
      <c r="N21" s="57">
        <v>5</v>
      </c>
      <c r="O21" s="57"/>
      <c r="P21" s="58">
        <v>1</v>
      </c>
      <c r="Q21" s="57"/>
      <c r="R21" s="57">
        <v>2</v>
      </c>
      <c r="S21" s="57"/>
      <c r="T21" s="31">
        <f t="shared" si="1"/>
        <v>25</v>
      </c>
      <c r="U21" s="51">
        <v>600</v>
      </c>
      <c r="V21" s="51">
        <f>U21*T21</f>
        <v>15000</v>
      </c>
      <c r="W21" s="48"/>
    </row>
    <row r="22" spans="1:23" x14ac:dyDescent="0.25">
      <c r="F22" s="59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1"/>
      <c r="U22" s="61"/>
      <c r="V22" s="62" t="s">
        <v>26</v>
      </c>
      <c r="W22" s="63">
        <f>SUM(W3:W21)</f>
        <v>85291.443333333329</v>
      </c>
    </row>
    <row r="23" spans="1:23" x14ac:dyDescent="0.25">
      <c r="F23" s="59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1"/>
      <c r="U23" s="61"/>
      <c r="V23" s="61"/>
      <c r="W23" s="61"/>
    </row>
  </sheetData>
  <mergeCells count="9">
    <mergeCell ref="A20:A21"/>
    <mergeCell ref="W20:W21"/>
    <mergeCell ref="W3:W8"/>
    <mergeCell ref="A1:W1"/>
    <mergeCell ref="A3:A8"/>
    <mergeCell ref="A9:A10"/>
    <mergeCell ref="A12:A18"/>
    <mergeCell ref="W9:W10"/>
    <mergeCell ref="W12:W18"/>
  </mergeCells>
  <pageMargins left="0.74791666666666667" right="0.74791666666666667" top="0.98402777777777772" bottom="0.98402777777777772" header="0.51180555555555551" footer="0.51180555555555551"/>
  <pageSetup paperSize="9" scale="66" firstPageNumber="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HALLEN DUARTE DA SILVA</cp:lastModifiedBy>
  <cp:lastPrinted>2015-05-05T19:40:34Z</cp:lastPrinted>
  <dcterms:created xsi:type="dcterms:W3CDTF">2010-06-19T20:43:11Z</dcterms:created>
  <dcterms:modified xsi:type="dcterms:W3CDTF">2019-04-03T20:34:37Z</dcterms:modified>
</cp:coreProperties>
</file>